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08 EFS CHOLET\E - DCE\07 - Appels d'offres envoyés\Document DCE ELEF 01.08.2025\DPGF EXCEL\"/>
    </mc:Choice>
  </mc:AlternateContent>
  <xr:revisionPtr revIDLastSave="0" documentId="13_ncr:1_{849B64F5-CB97-47D1-ABB8-F4F4252090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3 CLOISONS PLATRIERES" sheetId="1" r:id="rId1"/>
  </sheets>
  <definedNames>
    <definedName name="_xlnm.Print_Titles" localSheetId="0">'Lot N°03 CLOISONS PLATRIERES'!$1:$2</definedName>
    <definedName name="_xlnm.Print_Area" localSheetId="0">'Lot N°03 CLOISONS PLATRIERES'!$A$1:$F$39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8" i="1"/>
  <c r="F12" i="1"/>
  <c r="F16" i="1"/>
  <c r="F17" i="1" s="1"/>
  <c r="F22" i="1"/>
  <c r="F25" i="1"/>
  <c r="B37" i="1"/>
  <c r="F31" i="1" l="1"/>
  <c r="F32" i="1"/>
  <c r="F36" i="1"/>
  <c r="F37" i="1" l="1"/>
  <c r="F38" i="1" s="1"/>
</calcChain>
</file>

<file path=xl/sharedStrings.xml><?xml version="1.0" encoding="utf-8"?>
<sst xmlns="http://schemas.openxmlformats.org/spreadsheetml/2006/main" count="68" uniqueCount="68">
  <si>
    <t>U</t>
  </si>
  <si>
    <t>Qté Entreprise</t>
  </si>
  <si>
    <t>Prix en €</t>
  </si>
  <si>
    <t>Total en €</t>
  </si>
  <si>
    <t>CLOISONS PLATRIERES</t>
  </si>
  <si>
    <t>CH2</t>
  </si>
  <si>
    <t>242</t>
  </si>
  <si>
    <t>2</t>
  </si>
  <si>
    <t>TRAVAUX AU DROIT DES CLOISONS ET DOUBLAGES EXISTANTS</t>
  </si>
  <si>
    <t>CH3</t>
  </si>
  <si>
    <t xml:space="preserve">2.1 </t>
  </si>
  <si>
    <t>Reprise de cloisons et doublage au droit des démolitions/ percements / frangements</t>
  </si>
  <si>
    <t>ENS</t>
  </si>
  <si>
    <t>ART</t>
  </si>
  <si>
    <t>000-C293</t>
  </si>
  <si>
    <t>Total TRAVAUX AU DROIT DES CLOISONS ET DOUBLAGES EXISTANTS</t>
  </si>
  <si>
    <t>STOT</t>
  </si>
  <si>
    <t>3</t>
  </si>
  <si>
    <t>DOUBLAGES</t>
  </si>
  <si>
    <t>CH3</t>
  </si>
  <si>
    <t>3.1</t>
  </si>
  <si>
    <t>Doublages sur ossature métallique (contre cloison)</t>
  </si>
  <si>
    <t>CH4</t>
  </si>
  <si>
    <t xml:space="preserve">3.1.1 </t>
  </si>
  <si>
    <t>Doublage sans isolant à parement plaque de plâtre BA 13  sur ossature métallique</t>
  </si>
  <si>
    <t>M2</t>
  </si>
  <si>
    <t>ART</t>
  </si>
  <si>
    <t>004-B574</t>
  </si>
  <si>
    <t>Localisation :</t>
  </si>
  <si>
    <t>Au droit des poteaux béton</t>
  </si>
  <si>
    <t>Total Doublages sur ossature métallique (contre cloison)</t>
  </si>
  <si>
    <t>STOT</t>
  </si>
  <si>
    <t>Total DOUBLAGES</t>
  </si>
  <si>
    <t>STOT</t>
  </si>
  <si>
    <t>4</t>
  </si>
  <si>
    <t>DISTRIBUTION DES LOCAUX</t>
  </si>
  <si>
    <t>CH3</t>
  </si>
  <si>
    <t>4.1</t>
  </si>
  <si>
    <t>CLOISONS A PAREMENTS PLAQUES DE PLATRES</t>
  </si>
  <si>
    <t>CH4</t>
  </si>
  <si>
    <t>4.1.1</t>
  </si>
  <si>
    <t>Cloisons de distribution à parements simples ou doubles</t>
  </si>
  <si>
    <t>CH5</t>
  </si>
  <si>
    <t xml:space="preserve">4.1.1.1 </t>
  </si>
  <si>
    <t>Cloison 98/48 avec isolation 45 mm</t>
  </si>
  <si>
    <t>M2</t>
  </si>
  <si>
    <t>ART</t>
  </si>
  <si>
    <t>000-C318</t>
  </si>
  <si>
    <t>Localisation :</t>
  </si>
  <si>
    <t xml:space="preserve">Ensemble des cloisons projet </t>
  </si>
  <si>
    <t xml:space="preserve">4.1.1.2 </t>
  </si>
  <si>
    <t>Cloison "98/48" avec isolation 45 mm EI60</t>
  </si>
  <si>
    <t>M2</t>
  </si>
  <si>
    <t>ART</t>
  </si>
  <si>
    <t>004-A975</t>
  </si>
  <si>
    <t>Localisation :</t>
  </si>
  <si>
    <t>Suivant plan</t>
  </si>
  <si>
    <t xml:space="preserve"> Locaux: Hub, Déchets, Salle de repos, Ménage</t>
  </si>
  <si>
    <t xml:space="preserve"> Ensemble des cloisons projet CF 1h</t>
  </si>
  <si>
    <t>Total CLOISONS A PAREMENTS PLAQUES DE PLATRES</t>
  </si>
  <si>
    <t>STOT</t>
  </si>
  <si>
    <t>Total DISTRIBUTION DES LOCAUX</t>
  </si>
  <si>
    <t>STOT</t>
  </si>
  <si>
    <t>Montant HT du Lot N°03 CLOISONS PLATRIERES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</si>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</sst>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12509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4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2" fillId="3" borderId="2" xfId="1" applyFont="1" applyFill="1" applyBorder="1">
      <alignment horizontal="left" vertical="top" wrapText="1"/>
    </xf>
    <xf numFmtId="0" fontId="3" fillId="0" borderId="15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2" xfId="1" applyFont="1" applyFill="1" applyBorder="1">
      <alignment horizontal="left" vertical="top" wrapText="1"/>
    </xf>
    <xf numFmtId="0" fontId="5" fillId="2" borderId="11" xfId="10" applyBorder="1">
      <alignment horizontal="left" vertical="top" wrapText="1"/>
    </xf>
    <xf numFmtId="0" fontId="1" fillId="0" borderId="9" xfId="1" applyFill="1" applyBorder="1">
      <alignment horizontal="left" vertical="top" wrapText="1"/>
    </xf>
    <xf numFmtId="0" fontId="9" fillId="0" borderId="8" xfId="26" applyFill="1" applyBorder="1">
      <alignment horizontal="left" vertical="top" wrapText="1"/>
    </xf>
    <xf numFmtId="0" fontId="0" fillId="0" borderId="6" xfId="0" applyFill="1" applyBorder="1" applyAlignment="1" applyProtection="1">
      <alignment horizontal="left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3" fillId="0" borderId="2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22" fillId="2" borderId="12" xfId="13" applyFont="1" applyBorder="1">
      <alignment horizontal="left" vertical="top" wrapText="1"/>
    </xf>
    <xf numFmtId="0" fontId="5" fillId="2" borderId="11" xfId="13" applyBorder="1">
      <alignment horizontal="left" vertical="top" wrapText="1"/>
    </xf>
    <xf numFmtId="164" fontId="0" fillId="0" borderId="10" xfId="0" applyNumberFormat="1" applyFill="1" applyBorder="1" applyAlignment="1">
      <alignment horizontal="right" vertical="top" wrapText="1"/>
    </xf>
    <xf numFmtId="0" fontId="0" fillId="0" borderId="13" xfId="0" applyFill="1" applyBorder="1" applyAlignment="1">
      <alignment horizontal="left" vertical="top" wrapText="1"/>
    </xf>
    <xf numFmtId="0" fontId="23" fillId="0" borderId="12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22" fillId="3" borderId="12" xfId="1" applyFont="1" applyFill="1" applyBorder="1">
      <alignment horizontal="left" vertical="top" wrapText="1"/>
    </xf>
    <xf numFmtId="0" fontId="5" fillId="0" borderId="11" xfId="14" applyFill="1" applyBorder="1">
      <alignment horizontal="left" vertical="top" wrapText="1"/>
    </xf>
    <xf numFmtId="0" fontId="23" fillId="0" borderId="16" xfId="0" applyFont="1" applyFill="1" applyBorder="1" applyAlignment="1">
      <alignment horizontal="left" vertical="top" wrapText="1"/>
    </xf>
    <xf numFmtId="0" fontId="13" fillId="0" borderId="17" xfId="35" applyFill="1" applyBorder="1">
      <alignment horizontal="left" vertical="top" wrapText="1"/>
    </xf>
    <xf numFmtId="0" fontId="16" fillId="0" borderId="17" xfId="38" applyFill="1" applyBorder="1">
      <alignment horizontal="left" vertical="top" wrapText="1"/>
    </xf>
    <xf numFmtId="0" fontId="22" fillId="0" borderId="12" xfId="17" applyFont="1" applyFill="1" applyBorder="1">
      <alignment horizontal="left" vertical="top" wrapText="1"/>
    </xf>
    <xf numFmtId="0" fontId="8" fillId="0" borderId="11" xfId="17" applyFill="1" applyBorder="1">
      <alignment horizontal="left" vertical="top" wrapText="1"/>
    </xf>
    <xf numFmtId="164" fontId="0" fillId="0" borderId="5" xfId="0" applyNumberFormat="1" applyFill="1" applyBorder="1" applyAlignment="1">
      <alignment horizontal="right" vertical="top" wrapText="1"/>
    </xf>
    <xf numFmtId="0" fontId="22" fillId="3" borderId="9" xfId="1" applyFont="1" applyFill="1" applyBorder="1">
      <alignment horizontal="left" vertical="top" wrapText="1"/>
    </xf>
    <xf numFmtId="0" fontId="5" fillId="0" borderId="8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9" fillId="0" borderId="17" xfId="26" applyFill="1" applyBorder="1">
      <alignment horizontal="left" vertical="top" wrapText="1"/>
    </xf>
    <xf numFmtId="0" fontId="23" fillId="0" borderId="9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216000</xdr:colOff>
      <xdr:row>0</xdr:row>
      <xdr:rowOff>0</xdr:rowOff>
    </xdr:from>
    <xdr:to>
      <xdr:col>4</xdr:col>
      <xdr:colOff>432000</xdr:colOff>
      <xdr:row>1</xdr:row>
      <xdr:rowOff>76200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63700" y="0"/>
          <a:ext cx="4359375" cy="8286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N°2025-EFS-CPDL391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AMENAGEMENT DE LOCAUX TERTIAIRES EN UNE MAISON DU DON POUR L'EFS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14 Boulevard du Général Faidherbe - 49300 - Cholet</a:t>
          </a:r>
        </a:p>
        <a:p>
          <a:pPr algn="l"/>
          <a:r>
            <a:rPr lang="fr-FR" sz="1000" b="1" i="0">
              <a:solidFill>
                <a:srgbClr val="003366"/>
              </a:solidFill>
              <a:latin typeface="Century Gothic"/>
            </a:rPr>
            <a:t>Lot N°03 CLOISONS PLATRIERES</a:t>
          </a:r>
        </a:p>
      </xdr:txBody>
    </xdr:sp>
    <xdr:clientData/>
  </xdr:twoCellAnchor>
  <xdr:twoCellAnchor editAs="absolute">
    <xdr:from>
      <xdr:col>0</xdr:col>
      <xdr:colOff>187425</xdr:colOff>
      <xdr:row>0</xdr:row>
      <xdr:rowOff>36708</xdr:rowOff>
    </xdr:from>
    <xdr:to>
      <xdr:col>0</xdr:col>
      <xdr:colOff>583425</xdr:colOff>
      <xdr:row>0</xdr:row>
      <xdr:rowOff>428012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425" y="36708"/>
          <a:ext cx="396000" cy="391304"/>
        </a:xfrm>
        <a:prstGeom prst="rect">
          <a:avLst/>
        </a:prstGeom>
      </xdr:spPr>
    </xdr:pic>
    <xdr:clientData/>
  </xdr:twoCellAnchor>
  <xdr:twoCellAnchor editAs="absolute">
    <xdr:from>
      <xdr:col>3</xdr:col>
      <xdr:colOff>664950</xdr:colOff>
      <xdr:row>0</xdr:row>
      <xdr:rowOff>0</xdr:rowOff>
    </xdr:from>
    <xdr:to>
      <xdr:col>6</xdr:col>
      <xdr:colOff>16950</xdr:colOff>
      <xdr:row>0</xdr:row>
      <xdr:rowOff>453913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41650" y="0"/>
          <a:ext cx="1628475" cy="453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66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CC0000"/>
              </a:solidFill>
              <a:latin typeface="Century Gothic"/>
            </a:rPr>
            <a:t>01/08/2025</a:t>
          </a:r>
        </a:p>
      </xdr:txBody>
    </xdr:sp>
    <xdr:clientData/>
  </xdr:twoCellAnchor>
  <xdr:twoCellAnchor editAs="absolute">
    <xdr:from>
      <xdr:col>1</xdr:col>
      <xdr:colOff>192750</xdr:colOff>
      <xdr:row>0</xdr:row>
      <xdr:rowOff>467449</xdr:rowOff>
    </xdr:from>
    <xdr:to>
      <xdr:col>5</xdr:col>
      <xdr:colOff>752475</xdr:colOff>
      <xdr:row>0</xdr:row>
      <xdr:rowOff>467449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840450" y="467449"/>
          <a:ext cx="5417475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40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0" sqref="I1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9.25" customHeight="1" x14ac:dyDescent="0.25">
      <c r="A1" s="51"/>
      <c r="B1" s="52"/>
      <c r="C1" s="52"/>
      <c r="D1" s="52"/>
      <c r="E1" s="52"/>
      <c r="F1" s="53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ht="30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ht="28.5" x14ac:dyDescent="0.25">
      <c r="A6" s="17" t="s">
        <v>10</v>
      </c>
      <c r="B6" s="18" t="s">
        <v>11</v>
      </c>
      <c r="C6" s="19" t="s">
        <v>12</v>
      </c>
      <c r="D6" s="20"/>
      <c r="E6" s="21"/>
      <c r="F6" s="22">
        <f>ROUND(D6*E6,2)</f>
        <v>0</v>
      </c>
      <c r="ZY6" t="s">
        <v>13</v>
      </c>
      <c r="ZZ6" s="14" t="s">
        <v>14</v>
      </c>
    </row>
    <row r="7" spans="1:702" x14ac:dyDescent="0.25">
      <c r="A7" s="23"/>
      <c r="B7" s="24"/>
      <c r="C7" s="12"/>
      <c r="D7" s="12"/>
      <c r="E7" s="12"/>
      <c r="F7" s="25"/>
    </row>
    <row r="8" spans="1:702" ht="30" x14ac:dyDescent="0.25">
      <c r="A8" s="26"/>
      <c r="B8" s="27" t="s">
        <v>15</v>
      </c>
      <c r="C8" s="12"/>
      <c r="D8" s="12"/>
      <c r="E8" s="12"/>
      <c r="F8" s="28">
        <f>SUBTOTAL(109,F6:F7)</f>
        <v>0</v>
      </c>
      <c r="G8" s="29"/>
      <c r="ZY8" t="s">
        <v>16</v>
      </c>
    </row>
    <row r="9" spans="1:702" x14ac:dyDescent="0.25">
      <c r="A9" s="30"/>
      <c r="B9" s="31"/>
      <c r="C9" s="12"/>
      <c r="D9" s="12"/>
      <c r="E9" s="12"/>
      <c r="F9" s="9"/>
    </row>
    <row r="10" spans="1:702" x14ac:dyDescent="0.25">
      <c r="A10" s="15" t="s">
        <v>17</v>
      </c>
      <c r="B10" s="16" t="s">
        <v>18</v>
      </c>
      <c r="C10" s="12"/>
      <c r="D10" s="12"/>
      <c r="E10" s="12"/>
      <c r="F10" s="13"/>
      <c r="ZY10" t="s">
        <v>19</v>
      </c>
      <c r="ZZ10" s="14"/>
    </row>
    <row r="11" spans="1:702" ht="30" x14ac:dyDescent="0.25">
      <c r="A11" s="32" t="s">
        <v>20</v>
      </c>
      <c r="B11" s="33" t="s">
        <v>21</v>
      </c>
      <c r="C11" s="12"/>
      <c r="D11" s="12"/>
      <c r="E11" s="12"/>
      <c r="F11" s="13"/>
      <c r="ZY11" t="s">
        <v>22</v>
      </c>
      <c r="ZZ11" s="14"/>
    </row>
    <row r="12" spans="1:702" ht="28.5" x14ac:dyDescent="0.25">
      <c r="A12" s="17" t="s">
        <v>23</v>
      </c>
      <c r="B12" s="18" t="s">
        <v>24</v>
      </c>
      <c r="C12" s="19" t="s">
        <v>25</v>
      </c>
      <c r="D12" s="21"/>
      <c r="E12" s="21"/>
      <c r="F12" s="22">
        <f>ROUND(D12*E12,2)</f>
        <v>0</v>
      </c>
      <c r="ZY12" t="s">
        <v>26</v>
      </c>
      <c r="ZZ12" s="14" t="s">
        <v>27</v>
      </c>
    </row>
    <row r="13" spans="1:702" x14ac:dyDescent="0.25">
      <c r="A13" s="34"/>
      <c r="B13" s="35" t="s">
        <v>28</v>
      </c>
      <c r="C13" s="12"/>
      <c r="D13" s="12"/>
      <c r="E13" s="12"/>
      <c r="F13" s="13"/>
    </row>
    <row r="14" spans="1:702" x14ac:dyDescent="0.25">
      <c r="A14" s="34"/>
      <c r="B14" s="36" t="s">
        <v>29</v>
      </c>
      <c r="C14" s="12"/>
      <c r="D14" s="12"/>
      <c r="E14" s="12"/>
      <c r="F14" s="13"/>
    </row>
    <row r="15" spans="1:702" x14ac:dyDescent="0.25">
      <c r="A15" s="23"/>
      <c r="B15" s="24"/>
      <c r="C15" s="12"/>
      <c r="D15" s="12"/>
      <c r="E15" s="12"/>
      <c r="F15" s="13"/>
    </row>
    <row r="16" spans="1:702" ht="25.5" x14ac:dyDescent="0.25">
      <c r="A16" s="37"/>
      <c r="B16" s="38" t="s">
        <v>30</v>
      </c>
      <c r="C16" s="12"/>
      <c r="D16" s="12"/>
      <c r="E16" s="12"/>
      <c r="F16" s="39">
        <f>SUBTOTAL(109,F12:F15)</f>
        <v>0</v>
      </c>
      <c r="ZY16" t="s">
        <v>31</v>
      </c>
    </row>
    <row r="17" spans="1:702" x14ac:dyDescent="0.25">
      <c r="A17" s="26"/>
      <c r="B17" s="27" t="s">
        <v>32</v>
      </c>
      <c r="C17" s="12"/>
      <c r="D17" s="12"/>
      <c r="E17" s="12"/>
      <c r="F17" s="28">
        <f>SUBTOTAL(109,F11:F16)</f>
        <v>0</v>
      </c>
      <c r="G17" s="29"/>
      <c r="ZY17" t="s">
        <v>33</v>
      </c>
    </row>
    <row r="18" spans="1:702" x14ac:dyDescent="0.25">
      <c r="A18" s="30"/>
      <c r="B18" s="31"/>
      <c r="C18" s="12"/>
      <c r="D18" s="12"/>
      <c r="E18" s="12"/>
      <c r="F18" s="9"/>
    </row>
    <row r="19" spans="1:702" x14ac:dyDescent="0.25">
      <c r="A19" s="15" t="s">
        <v>34</v>
      </c>
      <c r="B19" s="16" t="s">
        <v>35</v>
      </c>
      <c r="C19" s="12"/>
      <c r="D19" s="12"/>
      <c r="E19" s="12"/>
      <c r="F19" s="13"/>
      <c r="ZY19" t="s">
        <v>36</v>
      </c>
      <c r="ZZ19" s="14"/>
    </row>
    <row r="20" spans="1:702" ht="30" x14ac:dyDescent="0.25">
      <c r="A20" s="32" t="s">
        <v>37</v>
      </c>
      <c r="B20" s="33" t="s">
        <v>38</v>
      </c>
      <c r="C20" s="12"/>
      <c r="D20" s="12"/>
      <c r="E20" s="12"/>
      <c r="F20" s="13"/>
      <c r="ZY20" t="s">
        <v>39</v>
      </c>
      <c r="ZZ20" s="14"/>
    </row>
    <row r="21" spans="1:702" ht="30" x14ac:dyDescent="0.25">
      <c r="A21" s="40" t="s">
        <v>40</v>
      </c>
      <c r="B21" s="41" t="s">
        <v>41</v>
      </c>
      <c r="C21" s="12"/>
      <c r="D21" s="12"/>
      <c r="E21" s="12"/>
      <c r="F21" s="13"/>
      <c r="ZY21" t="s">
        <v>42</v>
      </c>
      <c r="ZZ21" s="14"/>
    </row>
    <row r="22" spans="1:702" x14ac:dyDescent="0.25">
      <c r="A22" s="42" t="s">
        <v>43</v>
      </c>
      <c r="B22" s="43" t="s">
        <v>44</v>
      </c>
      <c r="C22" s="19" t="s">
        <v>45</v>
      </c>
      <c r="D22" s="21"/>
      <c r="E22" s="21"/>
      <c r="F22" s="22">
        <f>ROUND(D22*E22,2)</f>
        <v>0</v>
      </c>
      <c r="ZY22" t="s">
        <v>46</v>
      </c>
      <c r="ZZ22" s="14" t="s">
        <v>47</v>
      </c>
    </row>
    <row r="23" spans="1:702" x14ac:dyDescent="0.25">
      <c r="A23" s="34"/>
      <c r="B23" s="35" t="s">
        <v>48</v>
      </c>
      <c r="C23" s="12"/>
      <c r="D23" s="12"/>
      <c r="E23" s="12"/>
      <c r="F23" s="13"/>
    </row>
    <row r="24" spans="1:702" x14ac:dyDescent="0.25">
      <c r="A24" s="34"/>
      <c r="B24" s="36" t="s">
        <v>49</v>
      </c>
      <c r="C24" s="12"/>
      <c r="D24" s="12"/>
      <c r="E24" s="12"/>
      <c r="F24" s="13"/>
    </row>
    <row r="25" spans="1:702" x14ac:dyDescent="0.25">
      <c r="A25" s="42" t="s">
        <v>50</v>
      </c>
      <c r="B25" s="43" t="s">
        <v>51</v>
      </c>
      <c r="C25" s="19" t="s">
        <v>52</v>
      </c>
      <c r="D25" s="21"/>
      <c r="E25" s="21"/>
      <c r="F25" s="22">
        <f>ROUND(D25*E25,2)</f>
        <v>0</v>
      </c>
      <c r="ZY25" t="s">
        <v>53</v>
      </c>
      <c r="ZZ25" s="14" t="s">
        <v>54</v>
      </c>
    </row>
    <row r="26" spans="1:702" x14ac:dyDescent="0.25">
      <c r="A26" s="34"/>
      <c r="B26" s="35" t="s">
        <v>55</v>
      </c>
      <c r="C26" s="12"/>
      <c r="D26" s="12"/>
      <c r="E26" s="12"/>
      <c r="F26" s="13"/>
    </row>
    <row r="27" spans="1:702" x14ac:dyDescent="0.25">
      <c r="A27" s="34"/>
      <c r="B27" s="36" t="s">
        <v>56</v>
      </c>
      <c r="C27" s="12"/>
      <c r="D27" s="12"/>
      <c r="E27" s="12"/>
      <c r="F27" s="13"/>
    </row>
    <row r="28" spans="1:702" x14ac:dyDescent="0.25">
      <c r="A28" s="34"/>
      <c r="B28" s="36" t="s">
        <v>57</v>
      </c>
      <c r="C28" s="12"/>
      <c r="D28" s="12"/>
      <c r="E28" s="12"/>
      <c r="F28" s="13"/>
    </row>
    <row r="29" spans="1:702" x14ac:dyDescent="0.25">
      <c r="A29" s="34"/>
      <c r="B29" s="36" t="s">
        <v>58</v>
      </c>
      <c r="C29" s="12"/>
      <c r="D29" s="12"/>
      <c r="E29" s="12"/>
      <c r="F29" s="13"/>
    </row>
    <row r="30" spans="1:702" x14ac:dyDescent="0.25">
      <c r="A30" s="23"/>
      <c r="B30" s="24"/>
      <c r="C30" s="12"/>
      <c r="D30" s="12"/>
      <c r="E30" s="12"/>
      <c r="F30" s="13"/>
    </row>
    <row r="31" spans="1:702" ht="25.5" x14ac:dyDescent="0.25">
      <c r="A31" s="37"/>
      <c r="B31" s="38" t="s">
        <v>59</v>
      </c>
      <c r="C31" s="12"/>
      <c r="D31" s="12"/>
      <c r="E31" s="12"/>
      <c r="F31" s="39">
        <f>SUBTOTAL(109,F21:F30)</f>
        <v>0</v>
      </c>
      <c r="ZY31" t="s">
        <v>60</v>
      </c>
    </row>
    <row r="32" spans="1:702" x14ac:dyDescent="0.25">
      <c r="A32" s="26"/>
      <c r="B32" s="27" t="s">
        <v>61</v>
      </c>
      <c r="C32" s="12"/>
      <c r="D32" s="12"/>
      <c r="E32" s="12"/>
      <c r="F32" s="28">
        <f>SUBTOTAL(109,F20:F31)</f>
        <v>0</v>
      </c>
      <c r="G32" s="29"/>
      <c r="ZY32" t="s">
        <v>62</v>
      </c>
    </row>
    <row r="33" spans="1:701" x14ac:dyDescent="0.25">
      <c r="A33" s="44"/>
      <c r="B33" s="7"/>
      <c r="C33" s="12"/>
      <c r="D33" s="12"/>
      <c r="E33" s="12"/>
      <c r="F33" s="9"/>
    </row>
    <row r="34" spans="1:701" x14ac:dyDescent="0.25">
      <c r="A34" s="23"/>
      <c r="B34" s="45"/>
      <c r="C34" s="46"/>
      <c r="D34" s="46"/>
      <c r="E34" s="46"/>
      <c r="F34" s="25"/>
    </row>
    <row r="35" spans="1:701" x14ac:dyDescent="0.25">
      <c r="A35" s="47"/>
      <c r="B35" s="47"/>
      <c r="C35" s="47"/>
      <c r="D35" s="47"/>
      <c r="E35" s="47"/>
      <c r="F35" s="47"/>
    </row>
    <row r="36" spans="1:701" x14ac:dyDescent="0.25">
      <c r="B36" s="48" t="s">
        <v>63</v>
      </c>
      <c r="F36" s="49">
        <f>SUBTOTAL(109,F4:F34)</f>
        <v>0</v>
      </c>
      <c r="ZY36" t="s">
        <v>64</v>
      </c>
    </row>
    <row r="37" spans="1:701" x14ac:dyDescent="0.25">
      <c r="A37" s="50">
        <v>20</v>
      </c>
      <c r="B37" s="48" t="str">
        <f>CONCATENATE("Montant TVA (",A37,"%)")</f>
        <v>Montant TVA (20%)</v>
      </c>
      <c r="F37" s="49">
        <f>(F36*A37)/100</f>
        <v>0</v>
      </c>
      <c r="ZY37" t="s">
        <v>65</v>
      </c>
    </row>
    <row r="38" spans="1:701" x14ac:dyDescent="0.25">
      <c r="B38" s="48" t="s">
        <v>66</v>
      </c>
      <c r="F38" s="49">
        <f>F36+F37</f>
        <v>0</v>
      </c>
      <c r="ZY38" t="s">
        <v>67</v>
      </c>
    </row>
    <row r="39" spans="1:701" x14ac:dyDescent="0.25">
      <c r="F39" s="49"/>
    </row>
    <row r="40" spans="1:701" x14ac:dyDescent="0.25">
      <c r="F40" s="49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CLOISONS PLATRIERES</vt:lpstr>
      <vt:lpstr>'Lot N°03 CLOISONS PLATRIERES'!Impression_des_titres</vt:lpstr>
      <vt:lpstr>'Lot N°03 CLOISONS PLATRIERES'!Zone_d_impression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2025-08-01T10:10:22Z</dcterms:created>
  <dcterms:modified xsi:type="dcterms:W3CDTF">2025-08-01T10:26:26Z</dcterms:modified>
</cp:coreProperties>
</file>